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\Desktop\Dokumenti - Marin\DISTRIKT\2025-2026\1. sjednica - Osijek\"/>
    </mc:Choice>
  </mc:AlternateContent>
  <xr:revisionPtr revIDLastSave="0" documentId="8_{2746D8FC-3D7D-47FD-80C6-F8489BDCEF5E}" xr6:coauthVersionLast="47" xr6:coauthVersionMax="47" xr10:uidLastSave="{00000000-0000-0000-0000-000000000000}"/>
  <bookViews>
    <workbookView xWindow="-120" yWindow="-120" windowWidth="29040" windowHeight="15720" xr2:uid="{6FCF4AD0-6F4C-4145-8108-162D109089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C26" i="1"/>
  <c r="C27" i="1" s="1"/>
  <c r="B26" i="1"/>
  <c r="D24" i="1"/>
  <c r="D18" i="1"/>
  <c r="D19" i="1"/>
  <c r="D20" i="1"/>
  <c r="D21" i="1"/>
  <c r="D22" i="1"/>
  <c r="D13" i="1"/>
  <c r="D14" i="1"/>
  <c r="D15" i="1"/>
  <c r="D16" i="1"/>
  <c r="D17" i="1"/>
  <c r="D12" i="1"/>
  <c r="D5" i="1"/>
  <c r="D26" i="1" l="1"/>
  <c r="D28" i="1" s="1"/>
  <c r="D29" i="1" l="1"/>
  <c r="D30" i="1" s="1"/>
  <c r="D34" i="1" s="1"/>
</calcChain>
</file>

<file path=xl/sharedStrings.xml><?xml version="1.0" encoding="utf-8"?>
<sst xmlns="http://schemas.openxmlformats.org/spreadsheetml/2006/main" count="63" uniqueCount="60">
  <si>
    <t>PRIHODI</t>
  </si>
  <si>
    <t>PDV</t>
  </si>
  <si>
    <t>UKUPNO</t>
  </si>
  <si>
    <t>OSNOVA</t>
  </si>
  <si>
    <t>RASHODI</t>
  </si>
  <si>
    <t>OSNOVICA</t>
  </si>
  <si>
    <t>plačeni računi za akreditacije</t>
  </si>
  <si>
    <t>HRAMINA BRODOVI</t>
  </si>
  <si>
    <t>HRAMINA UGOSTITELJSTVO</t>
  </si>
  <si>
    <t>JK KON-TIKI</t>
  </si>
  <si>
    <t>BRODIĆ PROMET</t>
  </si>
  <si>
    <t>MEDIABISTRO</t>
  </si>
  <si>
    <t>OCTOPUS</t>
  </si>
  <si>
    <t>OLIVER BILAN</t>
  </si>
  <si>
    <t>PRINT STUDIO</t>
  </si>
  <si>
    <t>MARINES</t>
  </si>
  <si>
    <t>INTERPOLIS</t>
  </si>
  <si>
    <t>CATERING LISAK</t>
  </si>
  <si>
    <t>BANKOVNI TROŠAK</t>
  </si>
  <si>
    <t>KNJIGOVODSTVO</t>
  </si>
  <si>
    <t>AMON RA</t>
  </si>
  <si>
    <t>DOBAVLJAČ</t>
  </si>
  <si>
    <t>RAZLIKA PDV</t>
  </si>
  <si>
    <t>Porez na dobit 10%</t>
  </si>
  <si>
    <t>Iznos za donaciju Lions Distriktu Hrvatska</t>
  </si>
  <si>
    <t>Razlika Prihodi-Rashodi-Razlika PDV</t>
  </si>
  <si>
    <t>opis prihoda - rashoda</t>
  </si>
  <si>
    <t>Trošak dostave/prijevoza materijala</t>
  </si>
  <si>
    <t>Izrada pehara, 3D pločice i tiska</t>
  </si>
  <si>
    <t>Isporuka kapa, majica sa tiskom</t>
  </si>
  <si>
    <t>Oblikovanje i priprema natpisa za brodove,pehare, letke kape i majice, te nagrade</t>
  </si>
  <si>
    <t>Oblikovanje i copywrite PDF brošure za digitalnu distribuciju, oblikovanje i grafička priprema za tisak Breošure</t>
  </si>
  <si>
    <t>Usluge ozvučavanja, led rasvjeta i video ekran</t>
  </si>
  <si>
    <t>Usluge DJ</t>
  </si>
  <si>
    <t xml:space="preserve">Akreditacije plast.,ploče za posade, papirnate narukvice, roll-up stalci, pozivnice,diplome, kaširanje na kape, letak, </t>
  </si>
  <si>
    <t>Organizacija regate</t>
  </si>
  <si>
    <t>najam sale, usluge restorana</t>
  </si>
  <si>
    <t>Naknada po izvodima</t>
  </si>
  <si>
    <t>Usluga knjigovodstva</t>
  </si>
  <si>
    <t>Smještaj na brodovima, prijevozni dnevnik</t>
  </si>
  <si>
    <t>smještaj na brodovima =77.090,00</t>
  </si>
  <si>
    <t>Individ.startnina (35,00) =11.920,00</t>
  </si>
  <si>
    <t>2. večera (51,00)  = 20.824,00</t>
  </si>
  <si>
    <t>1. večera (46,00)  =  9.202,00</t>
  </si>
  <si>
    <t>PREGLED OBRAČUNA REGATE JEDRIMA PROTIV DROGE 2025 godine.</t>
  </si>
  <si>
    <t>Ostali prihodi</t>
  </si>
  <si>
    <t>Donacija od TZ Murter</t>
  </si>
  <si>
    <t>Donacija za startne brojeve</t>
  </si>
  <si>
    <t>Donacija Melčić</t>
  </si>
  <si>
    <t>UKUPNO DONACIJE:</t>
  </si>
  <si>
    <t xml:space="preserve">1. TD obrt, Toni Dabinović - račun br. 12 </t>
  </si>
  <si>
    <t xml:space="preserve">2. TD obrt, Toni Dabinović - račun br. 19 </t>
  </si>
  <si>
    <t>3. Kulaš obrt, Ivan Kulaš   - račun br.  11</t>
  </si>
  <si>
    <t>Rashodi</t>
  </si>
  <si>
    <t>Prihodi- uplata prvog dijela</t>
  </si>
  <si>
    <t>Prihodi- uplata drugog dijela</t>
  </si>
  <si>
    <t>4. Kulaš obrt, Ivan Kulaš - račun br. 22</t>
  </si>
  <si>
    <t>Stanje GRANT na 31.8.2025.</t>
  </si>
  <si>
    <t xml:space="preserve">Provizija </t>
  </si>
  <si>
    <r>
      <t xml:space="preserve">Pregled Grant     </t>
    </r>
    <r>
      <rPr>
        <sz val="12"/>
        <color theme="1"/>
        <rFont val="Calibri"/>
        <family val="2"/>
        <charset val="238"/>
        <scheme val="minor"/>
      </rPr>
      <t xml:space="preserve"> (prihodi i troškovi u okviru računa Distrikta)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</si>
</sst>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color rgb="FF222222"/>
      <name val="Arial"/>
      <family val="2"/>
      <charset val="238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1" xfId="0" applyFont="1" applyBorder="1" applyAlignment="1">
      <alignment wrapText="1"/>
    </xf>
    <xf numFmtId="0" fontId="4" fillId="0" borderId="9" xfId="0" applyFont="1" applyBorder="1"/>
    <xf numFmtId="0" fontId="4" fillId="0" borderId="12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0" fillId="0" borderId="1" xfId="0" applyBorder="1" applyAlignment="1">
      <alignment horizontal="center"/>
    </xf>
    <xf numFmtId="164" fontId="3" fillId="0" borderId="2" xfId="0" applyNumberFormat="1" applyFont="1" applyBorder="1"/>
    <xf numFmtId="164" fontId="2" fillId="0" borderId="0" xfId="0" applyNumberFormat="1" applyFont="1"/>
    <xf numFmtId="0" fontId="2" fillId="0" borderId="1" xfId="0" applyFont="1" applyBorder="1"/>
    <xf numFmtId="164" fontId="2" fillId="0" borderId="7" xfId="0" applyNumberFormat="1" applyFont="1" applyBorder="1"/>
    <xf numFmtId="164" fontId="2" fillId="0" borderId="1" xfId="0" applyNumberFormat="1" applyFont="1" applyBorder="1"/>
    <xf numFmtId="164" fontId="2" fillId="0" borderId="10" xfId="0" applyNumberFormat="1" applyFont="1" applyBorder="1"/>
    <xf numFmtId="0" fontId="3" fillId="0" borderId="1" xfId="0" applyFont="1" applyBorder="1"/>
    <xf numFmtId="164" fontId="3" fillId="0" borderId="7" xfId="0" applyNumberFormat="1" applyFont="1" applyBorder="1"/>
    <xf numFmtId="164" fontId="3" fillId="0" borderId="1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8" xfId="0" applyNumberFormat="1" applyFont="1" applyBorder="1"/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6" fillId="0" borderId="1" xfId="0" applyFont="1" applyBorder="1" applyAlignment="1">
      <alignment wrapText="1"/>
    </xf>
    <xf numFmtId="0" fontId="7" fillId="0" borderId="0" xfId="0" applyFont="1"/>
    <xf numFmtId="164" fontId="7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7D28B-C97E-DD40-BB96-B766AF72FAE1}">
  <sheetPr>
    <pageSetUpPr fitToPage="1"/>
  </sheetPr>
  <dimension ref="A1:E46"/>
  <sheetViews>
    <sheetView tabSelected="1" zoomScale="150" workbookViewId="0">
      <selection activeCell="E10" sqref="E10"/>
    </sheetView>
  </sheetViews>
  <sheetFormatPr defaultColWidth="11.25" defaultRowHeight="15.75" x14ac:dyDescent="0.25"/>
  <cols>
    <col min="1" max="1" width="20.375" customWidth="1"/>
    <col min="2" max="2" width="10.375" style="2" customWidth="1"/>
    <col min="3" max="4" width="10" style="2" customWidth="1"/>
    <col min="5" max="5" width="26.5" customWidth="1"/>
  </cols>
  <sheetData>
    <row r="1" spans="1:5" x14ac:dyDescent="0.25">
      <c r="B1" s="2" t="s">
        <v>44</v>
      </c>
    </row>
    <row r="2" spans="1:5" ht="8.25" customHeight="1" thickBot="1" x14ac:dyDescent="0.3"/>
    <row r="3" spans="1:5" ht="16.5" thickBot="1" x14ac:dyDescent="0.3">
      <c r="A3" s="3"/>
      <c r="B3" s="13" t="s">
        <v>0</v>
      </c>
      <c r="C3" s="14"/>
      <c r="D3" s="14"/>
    </row>
    <row r="4" spans="1:5" x14ac:dyDescent="0.25">
      <c r="A4" s="15"/>
      <c r="B4" s="16" t="s">
        <v>3</v>
      </c>
      <c r="C4" s="17" t="s">
        <v>1</v>
      </c>
      <c r="D4" s="17" t="s">
        <v>2</v>
      </c>
      <c r="E4" s="12" t="s">
        <v>26</v>
      </c>
    </row>
    <row r="5" spans="1:5" x14ac:dyDescent="0.25">
      <c r="A5" s="15" t="s">
        <v>6</v>
      </c>
      <c r="B5" s="17">
        <v>104610.62</v>
      </c>
      <c r="C5" s="17">
        <v>13599.39</v>
      </c>
      <c r="D5" s="18">
        <f>SUM(B5:C5)</f>
        <v>118210.01</v>
      </c>
      <c r="E5" s="7" t="s">
        <v>40</v>
      </c>
    </row>
    <row r="6" spans="1:5" x14ac:dyDescent="0.25">
      <c r="A6" s="3"/>
      <c r="B6" s="14"/>
      <c r="C6" s="14"/>
      <c r="D6" s="14"/>
      <c r="E6" s="8" t="s">
        <v>41</v>
      </c>
    </row>
    <row r="7" spans="1:5" x14ac:dyDescent="0.25">
      <c r="A7" s="3"/>
      <c r="B7" s="14"/>
      <c r="C7" s="14"/>
      <c r="D7" s="14"/>
      <c r="E7" s="8" t="s">
        <v>43</v>
      </c>
    </row>
    <row r="8" spans="1:5" x14ac:dyDescent="0.25">
      <c r="A8" s="3"/>
      <c r="B8" s="14"/>
      <c r="C8" s="14"/>
      <c r="D8" s="14"/>
      <c r="E8" s="8" t="s">
        <v>42</v>
      </c>
    </row>
    <row r="9" spans="1:5" ht="16.5" thickBot="1" x14ac:dyDescent="0.3">
      <c r="A9" s="3"/>
      <c r="B9" s="14"/>
      <c r="C9" s="14"/>
      <c r="D9" s="14"/>
      <c r="E9" s="9"/>
    </row>
    <row r="10" spans="1:5" ht="16.5" thickBot="1" x14ac:dyDescent="0.3">
      <c r="A10" s="3"/>
      <c r="B10" s="13" t="s">
        <v>4</v>
      </c>
      <c r="C10" s="14"/>
      <c r="D10" s="14"/>
      <c r="E10" s="5"/>
    </row>
    <row r="11" spans="1:5" s="1" customFormat="1" x14ac:dyDescent="0.25">
      <c r="A11" s="19" t="s">
        <v>21</v>
      </c>
      <c r="B11" s="20" t="s">
        <v>5</v>
      </c>
      <c r="C11" s="21" t="s">
        <v>1</v>
      </c>
      <c r="D11" s="21" t="s">
        <v>2</v>
      </c>
      <c r="E11" s="6"/>
    </row>
    <row r="12" spans="1:5" x14ac:dyDescent="0.25">
      <c r="A12" s="15" t="s">
        <v>7</v>
      </c>
      <c r="B12" s="17">
        <v>49446.03</v>
      </c>
      <c r="C12" s="17">
        <v>7372.55</v>
      </c>
      <c r="D12" s="17">
        <f>SUM(B12:C12)</f>
        <v>56818.58</v>
      </c>
      <c r="E12" s="10" t="s">
        <v>39</v>
      </c>
    </row>
    <row r="13" spans="1:5" x14ac:dyDescent="0.25">
      <c r="A13" s="15" t="s">
        <v>8</v>
      </c>
      <c r="B13" s="17">
        <v>25440.71</v>
      </c>
      <c r="C13" s="17">
        <v>3499.29</v>
      </c>
      <c r="D13" s="17">
        <f t="shared" ref="D13:D24" si="0">SUM(B13:C13)</f>
        <v>28940</v>
      </c>
      <c r="E13" s="11" t="s">
        <v>36</v>
      </c>
    </row>
    <row r="14" spans="1:5" x14ac:dyDescent="0.25">
      <c r="A14" s="15" t="s">
        <v>9</v>
      </c>
      <c r="B14" s="17">
        <v>3500</v>
      </c>
      <c r="C14" s="17"/>
      <c r="D14" s="17">
        <f t="shared" si="0"/>
        <v>3500</v>
      </c>
      <c r="E14" s="11" t="s">
        <v>35</v>
      </c>
    </row>
    <row r="15" spans="1:5" x14ac:dyDescent="0.25">
      <c r="A15" s="15" t="s">
        <v>10</v>
      </c>
      <c r="B15" s="17">
        <v>581.95000000000005</v>
      </c>
      <c r="C15" s="17">
        <v>145.49</v>
      </c>
      <c r="D15" s="17">
        <f t="shared" si="0"/>
        <v>727.44</v>
      </c>
      <c r="E15" s="11" t="s">
        <v>28</v>
      </c>
    </row>
    <row r="16" spans="1:5" ht="34.5" x14ac:dyDescent="0.25">
      <c r="A16" s="15" t="s">
        <v>11</v>
      </c>
      <c r="B16" s="17">
        <v>495</v>
      </c>
      <c r="C16" s="17">
        <v>123.75</v>
      </c>
      <c r="D16" s="17">
        <f t="shared" si="0"/>
        <v>618.75</v>
      </c>
      <c r="E16" s="10" t="s">
        <v>30</v>
      </c>
    </row>
    <row r="17" spans="1:5" ht="34.5" x14ac:dyDescent="0.25">
      <c r="A17" s="15" t="s">
        <v>12</v>
      </c>
      <c r="B17" s="17">
        <v>560</v>
      </c>
      <c r="C17" s="17">
        <v>140</v>
      </c>
      <c r="D17" s="17">
        <f t="shared" si="0"/>
        <v>700</v>
      </c>
      <c r="E17" s="10" t="s">
        <v>31</v>
      </c>
    </row>
    <row r="18" spans="1:5" x14ac:dyDescent="0.25">
      <c r="A18" s="15" t="s">
        <v>13</v>
      </c>
      <c r="B18" s="17">
        <v>2100</v>
      </c>
      <c r="C18" s="17">
        <v>525</v>
      </c>
      <c r="D18" s="17">
        <f>SUM(B18:C18)</f>
        <v>2625</v>
      </c>
      <c r="E18" s="11" t="s">
        <v>32</v>
      </c>
    </row>
    <row r="19" spans="1:5" ht="18" x14ac:dyDescent="0.25">
      <c r="A19" s="15" t="s">
        <v>14</v>
      </c>
      <c r="B19" s="17">
        <v>1564.76</v>
      </c>
      <c r="C19" s="17">
        <v>391.19</v>
      </c>
      <c r="D19" s="17">
        <f t="shared" si="0"/>
        <v>1955.95</v>
      </c>
      <c r="E19" s="31" t="s">
        <v>34</v>
      </c>
    </row>
    <row r="20" spans="1:5" x14ac:dyDescent="0.25">
      <c r="A20" s="15" t="s">
        <v>15</v>
      </c>
      <c r="B20" s="17">
        <v>2250.5</v>
      </c>
      <c r="C20" s="17">
        <v>562.63</v>
      </c>
      <c r="D20" s="17">
        <f t="shared" si="0"/>
        <v>2813.13</v>
      </c>
      <c r="E20" s="11" t="s">
        <v>29</v>
      </c>
    </row>
    <row r="21" spans="1:5" x14ac:dyDescent="0.25">
      <c r="A21" s="15" t="s">
        <v>16</v>
      </c>
      <c r="B21" s="17">
        <v>1000</v>
      </c>
      <c r="C21" s="17">
        <v>250</v>
      </c>
      <c r="D21" s="17">
        <f t="shared" si="0"/>
        <v>1250</v>
      </c>
      <c r="E21" s="11" t="s">
        <v>33</v>
      </c>
    </row>
    <row r="22" spans="1:5" x14ac:dyDescent="0.25">
      <c r="A22" s="15" t="s">
        <v>17</v>
      </c>
      <c r="B22" s="17">
        <v>210</v>
      </c>
      <c r="C22" s="17">
        <v>52.5</v>
      </c>
      <c r="D22" s="17">
        <f t="shared" si="0"/>
        <v>262.5</v>
      </c>
      <c r="E22" s="11" t="s">
        <v>27</v>
      </c>
    </row>
    <row r="23" spans="1:5" x14ac:dyDescent="0.25">
      <c r="A23" s="15" t="s">
        <v>18</v>
      </c>
      <c r="B23" s="17">
        <v>439.51</v>
      </c>
      <c r="C23" s="17"/>
      <c r="D23" s="17">
        <v>439.51</v>
      </c>
      <c r="E23" s="11" t="s">
        <v>37</v>
      </c>
    </row>
    <row r="24" spans="1:5" x14ac:dyDescent="0.25">
      <c r="A24" s="15" t="s">
        <v>19</v>
      </c>
      <c r="B24" s="17">
        <v>160</v>
      </c>
      <c r="C24" s="17">
        <v>40</v>
      </c>
      <c r="D24" s="17">
        <f t="shared" si="0"/>
        <v>200</v>
      </c>
      <c r="E24" s="11" t="s">
        <v>38</v>
      </c>
    </row>
    <row r="25" spans="1:5" ht="16.5" thickBot="1" x14ac:dyDescent="0.3">
      <c r="A25" s="22" t="s">
        <v>20</v>
      </c>
      <c r="B25" s="23">
        <v>1320</v>
      </c>
      <c r="C25" s="23"/>
      <c r="D25" s="23">
        <v>1320</v>
      </c>
      <c r="E25" s="11" t="s">
        <v>58</v>
      </c>
    </row>
    <row r="26" spans="1:5" ht="16.5" thickBot="1" x14ac:dyDescent="0.3">
      <c r="A26" s="24" t="s">
        <v>2</v>
      </c>
      <c r="B26" s="25">
        <f>SUM(B12:B25)</f>
        <v>89068.459999999977</v>
      </c>
      <c r="C26" s="25">
        <f>SUM(C12:C25)</f>
        <v>13102.4</v>
      </c>
      <c r="D26" s="26">
        <f>SUM(D12:D25)</f>
        <v>102170.86</v>
      </c>
      <c r="E26" s="3"/>
    </row>
    <row r="27" spans="1:5" ht="16.5" thickBot="1" x14ac:dyDescent="0.3">
      <c r="A27" s="3"/>
      <c r="B27" s="27" t="s">
        <v>22</v>
      </c>
      <c r="C27" s="26">
        <f>C26-C5</f>
        <v>-496.98999999999978</v>
      </c>
      <c r="D27" s="14"/>
    </row>
    <row r="28" spans="1:5" x14ac:dyDescent="0.25">
      <c r="A28" s="3"/>
      <c r="B28" s="14"/>
      <c r="C28" s="28" t="s">
        <v>25</v>
      </c>
      <c r="D28" s="14">
        <f>D5-D26+C27</f>
        <v>15542.159999999994</v>
      </c>
      <c r="E28" s="37"/>
    </row>
    <row r="29" spans="1:5" ht="15.75" customHeight="1" x14ac:dyDescent="0.25">
      <c r="A29" s="3"/>
      <c r="B29" s="14"/>
      <c r="C29" s="28" t="s">
        <v>23</v>
      </c>
      <c r="D29" s="14">
        <f>D28*0.1</f>
        <v>1554.2159999999994</v>
      </c>
      <c r="E29" s="37"/>
    </row>
    <row r="30" spans="1:5" x14ac:dyDescent="0.25">
      <c r="A30" s="4"/>
      <c r="B30" s="29"/>
      <c r="C30" s="30" t="s">
        <v>24</v>
      </c>
      <c r="D30" s="29">
        <f>D28-D29</f>
        <v>13987.943999999996</v>
      </c>
      <c r="E30" s="37"/>
    </row>
    <row r="31" spans="1:5" x14ac:dyDescent="0.25">
      <c r="A31" s="3" t="s">
        <v>45</v>
      </c>
      <c r="D31" s="14">
        <v>5000</v>
      </c>
      <c r="E31" s="3" t="s">
        <v>46</v>
      </c>
    </row>
    <row r="32" spans="1:5" x14ac:dyDescent="0.25">
      <c r="A32" s="3" t="s">
        <v>47</v>
      </c>
      <c r="D32" s="14">
        <v>100</v>
      </c>
      <c r="E32" s="3" t="s">
        <v>48</v>
      </c>
    </row>
    <row r="33" spans="1:5" x14ac:dyDescent="0.25">
      <c r="D33" s="14"/>
      <c r="E33" s="3"/>
    </row>
    <row r="34" spans="1:5" x14ac:dyDescent="0.25">
      <c r="A34" s="32" t="s">
        <v>49</v>
      </c>
      <c r="B34" s="33"/>
      <c r="C34" s="33"/>
      <c r="D34" s="34">
        <f>SUM(D30:D33)</f>
        <v>19087.943999999996</v>
      </c>
      <c r="E34" s="3"/>
    </row>
    <row r="35" spans="1:5" x14ac:dyDescent="0.25">
      <c r="D35" s="14"/>
      <c r="E35" s="3"/>
    </row>
    <row r="36" spans="1:5" x14ac:dyDescent="0.25">
      <c r="A36" s="36" t="s">
        <v>59</v>
      </c>
      <c r="D36" s="14"/>
      <c r="E36" s="3"/>
    </row>
    <row r="37" spans="1:5" x14ac:dyDescent="0.25">
      <c r="A37" t="s">
        <v>54</v>
      </c>
      <c r="D37" s="14">
        <v>3019.05</v>
      </c>
      <c r="E37" s="3"/>
    </row>
    <row r="38" spans="1:5" x14ac:dyDescent="0.25">
      <c r="A38" t="s">
        <v>55</v>
      </c>
      <c r="D38" s="14">
        <v>1387.16</v>
      </c>
      <c r="E38" s="3"/>
    </row>
    <row r="39" spans="1:5" x14ac:dyDescent="0.25">
      <c r="A39" t="s">
        <v>53</v>
      </c>
      <c r="D39" s="14">
        <v>-1100</v>
      </c>
      <c r="E39" s="35" t="s">
        <v>50</v>
      </c>
    </row>
    <row r="40" spans="1:5" x14ac:dyDescent="0.25">
      <c r="D40" s="14">
        <v>-1100</v>
      </c>
      <c r="E40" s="35" t="s">
        <v>51</v>
      </c>
    </row>
    <row r="41" spans="1:5" x14ac:dyDescent="0.25">
      <c r="D41" s="14">
        <v>-1400</v>
      </c>
      <c r="E41" s="35" t="s">
        <v>52</v>
      </c>
    </row>
    <row r="42" spans="1:5" x14ac:dyDescent="0.25">
      <c r="D42" s="14">
        <v>-400</v>
      </c>
      <c r="E42" s="35" t="s">
        <v>56</v>
      </c>
    </row>
    <row r="43" spans="1:5" x14ac:dyDescent="0.25">
      <c r="A43" s="32" t="s">
        <v>57</v>
      </c>
      <c r="B43" s="33"/>
      <c r="C43" s="33"/>
      <c r="D43" s="34">
        <f>SUM(D36:D42)</f>
        <v>406.21000000000004</v>
      </c>
      <c r="E43" s="3"/>
    </row>
    <row r="44" spans="1:5" x14ac:dyDescent="0.25">
      <c r="D44" s="14"/>
      <c r="E44" s="3"/>
    </row>
    <row r="45" spans="1:5" x14ac:dyDescent="0.25">
      <c r="D45" s="14"/>
      <c r="E45" s="3"/>
    </row>
    <row r="46" spans="1:5" x14ac:dyDescent="0.25">
      <c r="D46" s="14"/>
      <c r="E46" s="3"/>
    </row>
  </sheetData>
  <mergeCells count="1">
    <mergeCell ref="E28:E30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SEBASTIJAN LEVSTIK</dc:creator>
  <cp:lastModifiedBy>MARIN</cp:lastModifiedBy>
  <cp:lastPrinted>2025-09-04T12:38:02Z</cp:lastPrinted>
  <dcterms:created xsi:type="dcterms:W3CDTF">2025-05-14T16:47:03Z</dcterms:created>
  <dcterms:modified xsi:type="dcterms:W3CDTF">2025-09-04T20:32:24Z</dcterms:modified>
</cp:coreProperties>
</file>