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RIN\Desktop\Dokumenti - Marin\DISTRIKT\2025-2026\1. sjednica - Osijek\"/>
    </mc:Choice>
  </mc:AlternateContent>
  <xr:revisionPtr revIDLastSave="0" documentId="8_{F1EEA7DB-D180-41F2-B4A2-C5389F3FD4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sjedn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2" l="1"/>
  <c r="C93" i="2"/>
  <c r="D92" i="2"/>
  <c r="C92" i="2"/>
  <c r="D70" i="2"/>
  <c r="D68" i="2"/>
  <c r="D66" i="2"/>
  <c r="D62" i="2"/>
  <c r="D57" i="2"/>
  <c r="D54" i="2"/>
  <c r="D41" i="2"/>
  <c r="D40" i="2" s="1"/>
  <c r="D78" i="2" s="1"/>
  <c r="D34" i="2"/>
  <c r="D32" i="2"/>
  <c r="D26" i="2"/>
  <c r="D76" i="2" s="1"/>
  <c r="D21" i="2"/>
  <c r="D16" i="2"/>
  <c r="D12" i="2"/>
  <c r="D61" i="2" l="1"/>
  <c r="D79" i="2" s="1"/>
  <c r="D80" i="2" s="1"/>
  <c r="D11" i="2"/>
  <c r="D75" i="2" s="1"/>
  <c r="D77" i="2" s="1"/>
  <c r="C26" i="2" l="1"/>
  <c r="C41" i="2" l="1"/>
  <c r="C57" i="2"/>
  <c r="C34" i="2"/>
  <c r="C32" i="2"/>
  <c r="C54" i="2"/>
  <c r="C21" i="2"/>
  <c r="C16" i="2"/>
  <c r="C12" i="2"/>
  <c r="C40" i="2" l="1"/>
  <c r="C78" i="2" s="1"/>
  <c r="C11" i="2"/>
  <c r="C70" i="2"/>
  <c r="C68" i="2"/>
  <c r="C66" i="2"/>
  <c r="C62" i="2"/>
  <c r="C61" i="2" l="1"/>
  <c r="C79" i="2" s="1"/>
  <c r="C80" i="2" s="1"/>
  <c r="C76" i="2"/>
  <c r="C75" i="2"/>
  <c r="C77" i="2" l="1"/>
</calcChain>
</file>

<file path=xl/sharedStrings.xml><?xml version="1.0" encoding="utf-8"?>
<sst xmlns="http://schemas.openxmlformats.org/spreadsheetml/2006/main" count="134" uniqueCount="86">
  <si>
    <t>r.b.</t>
  </si>
  <si>
    <t>opis</t>
  </si>
  <si>
    <t>PRIHODI</t>
  </si>
  <si>
    <t>PRIHODI OD ČLANARINE</t>
  </si>
  <si>
    <t>1.</t>
  </si>
  <si>
    <t>2.</t>
  </si>
  <si>
    <t>I</t>
  </si>
  <si>
    <t>PRIHOD OD REDOVNE DJELATNOSTI</t>
  </si>
  <si>
    <t>A.</t>
  </si>
  <si>
    <t xml:space="preserve">B. </t>
  </si>
  <si>
    <t>3.</t>
  </si>
  <si>
    <t>RASHODI REDOVNE DJELATNOSTI</t>
  </si>
  <si>
    <t>EDUKACIJE</t>
  </si>
  <si>
    <t>II</t>
  </si>
  <si>
    <t>RASHODI KABINETA ZA REDOVNU DJELATNOST</t>
  </si>
  <si>
    <t>4.</t>
  </si>
  <si>
    <t>5.</t>
  </si>
  <si>
    <t>6.</t>
  </si>
  <si>
    <t>Računovodstvene usluge</t>
  </si>
  <si>
    <t>7.</t>
  </si>
  <si>
    <t>8.</t>
  </si>
  <si>
    <t>Razni Grantovi (do 14)</t>
  </si>
  <si>
    <t>REKAPITULACIJA</t>
  </si>
  <si>
    <t>C.</t>
  </si>
  <si>
    <t>9.</t>
  </si>
  <si>
    <t xml:space="preserve">plan </t>
  </si>
  <si>
    <t>REGATA JEDRIMA PROTIV DROGE</t>
  </si>
  <si>
    <t>Ostali prihodi</t>
  </si>
  <si>
    <t>Prihodi iz tekuće godine</t>
  </si>
  <si>
    <t>NW KUHARICA</t>
  </si>
  <si>
    <t>KAMP MLADIH</t>
  </si>
  <si>
    <t>LIONS QUEST</t>
  </si>
  <si>
    <t>Prihod od kamata</t>
  </si>
  <si>
    <t>PRIHOD OD LCI GRANTOVI I DONACIJA</t>
  </si>
  <si>
    <t>Prihod iz prethodne godine</t>
  </si>
  <si>
    <t>Rashodi sjednica Kabineta i Konvencije</t>
  </si>
  <si>
    <t>Ostali troškovi</t>
  </si>
  <si>
    <t>Rashodi LEO Distrikta</t>
  </si>
  <si>
    <t>Rashodi iz prethodne godine</t>
  </si>
  <si>
    <t>Priznanje Melvin Jones</t>
  </si>
  <si>
    <t>Međunarodna suradnja, posjete i sl.</t>
  </si>
  <si>
    <t>Poster mira</t>
  </si>
  <si>
    <t>Rashodi KAMPA MLADIH</t>
  </si>
  <si>
    <t>Rashodi platnog prometa, uredskog materijala, knjige za dužnosnike, diploma, priznanja, poštarine i sl.</t>
  </si>
  <si>
    <t>OSTALI PRIHODI I PRIHODI IZ PRETHODNE GODINE</t>
  </si>
  <si>
    <t>B.</t>
  </si>
  <si>
    <t>10.</t>
  </si>
  <si>
    <t>RASHODI ZA LCI GRANTOVE</t>
  </si>
  <si>
    <t>UKUPNO PRIHODI:</t>
  </si>
  <si>
    <t>UKUPNO RASHODI:</t>
  </si>
  <si>
    <t xml:space="preserve">PRIHOD ZA PROGRAME IZ VLASTITIH IZVORA </t>
  </si>
  <si>
    <t>RASHODI ZA PROGRAME IZ VLASTITIH IZVORA</t>
  </si>
  <si>
    <t>Rashodi po odluci povjerenstva</t>
  </si>
  <si>
    <t>Rashodi za provođenje programa</t>
  </si>
  <si>
    <t>PRIHODI  REGATA JEDRIMA PROTIV DROGE</t>
  </si>
  <si>
    <t>PRIHOD ZA PROGRAME IZ VLASTITIH IZVORA</t>
  </si>
  <si>
    <t>RASHODI</t>
  </si>
  <si>
    <t>Melvin Jones  5*630</t>
  </si>
  <si>
    <t xml:space="preserve"> - predsjednika i/ili tajnika + Leo + ZC + RC</t>
  </si>
  <si>
    <t>Isplaćene donacije za programe po odluci Povjerenstva</t>
  </si>
  <si>
    <t>Info i web, tajništvo</t>
  </si>
  <si>
    <t>Prihod od redovne članarine</t>
  </si>
  <si>
    <t>Prihod od članarine za edukaciju</t>
  </si>
  <si>
    <t>Prihodi od Granta za marketing 2025-2026.</t>
  </si>
  <si>
    <t>SREDSTVA ZA POMOĆ OD ELEM. NEPOGODA</t>
  </si>
  <si>
    <t>Prema ukazanim potrebama</t>
  </si>
  <si>
    <t>D.</t>
  </si>
  <si>
    <t>E.</t>
  </si>
  <si>
    <t>Putni nalozi kabineta</t>
  </si>
  <si>
    <t>11.</t>
  </si>
  <si>
    <t>ostvareno</t>
  </si>
  <si>
    <t>redovan račun  - EUR</t>
  </si>
  <si>
    <t>redovan račun - USD</t>
  </si>
  <si>
    <t>Račun - potres - poplave u BiH</t>
  </si>
  <si>
    <t>Jedrima protiv droge</t>
  </si>
  <si>
    <t>Lions Quest</t>
  </si>
  <si>
    <t>Pogrešne uplate (Vinograd dobrote)</t>
  </si>
  <si>
    <t>UKUPNO EUR:</t>
  </si>
  <si>
    <t>UKUPNO USD:</t>
  </si>
  <si>
    <t>Stanje računa na dan 01.07. i 31.08.2025.</t>
  </si>
  <si>
    <t>31.08.2025.</t>
  </si>
  <si>
    <t>Rizničar D-126</t>
  </si>
  <si>
    <t>Marin Pajić v.r.</t>
  </si>
  <si>
    <t>Ostale donacije,  RLLI-ELLI</t>
  </si>
  <si>
    <t>01.07.2025.</t>
  </si>
  <si>
    <t>Financijski izvještaj za period 01.07.-31.08.2025.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</si>
</sst>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3" fillId="0" borderId="0" xfId="0" applyFont="1"/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4" fillId="0" borderId="0" xfId="0" applyFont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3" borderId="0" xfId="0" applyFont="1" applyFill="1"/>
    <xf numFmtId="0" fontId="4" fillId="2" borderId="0" xfId="0" applyFont="1" applyFill="1"/>
    <xf numFmtId="4" fontId="6" fillId="2" borderId="0" xfId="0" applyNumberFormat="1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/>
    </xf>
    <xf numFmtId="4" fontId="7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0" fontId="3" fillId="3" borderId="2" xfId="0" applyFont="1" applyFill="1" applyBorder="1"/>
    <xf numFmtId="0" fontId="4" fillId="3" borderId="2" xfId="0" applyFont="1" applyFill="1" applyBorder="1"/>
    <xf numFmtId="4" fontId="3" fillId="3" borderId="2" xfId="0" applyNumberFormat="1" applyFont="1" applyFill="1" applyBorder="1" applyAlignment="1">
      <alignment horizontal="right"/>
    </xf>
    <xf numFmtId="4" fontId="7" fillId="3" borderId="0" xfId="0" applyNumberFormat="1" applyFont="1" applyFill="1"/>
    <xf numFmtId="0" fontId="9" fillId="0" borderId="0" xfId="0" applyFont="1"/>
    <xf numFmtId="4" fontId="9" fillId="0" borderId="0" xfId="0" applyNumberFormat="1" applyFont="1"/>
    <xf numFmtId="4" fontId="7" fillId="2" borderId="0" xfId="0" applyNumberFormat="1" applyFont="1" applyFill="1"/>
    <xf numFmtId="0" fontId="9" fillId="0" borderId="0" xfId="0" applyFont="1" applyAlignment="1">
      <alignment wrapText="1"/>
    </xf>
    <xf numFmtId="0" fontId="11" fillId="0" borderId="0" xfId="0" applyFont="1"/>
    <xf numFmtId="4" fontId="11" fillId="0" borderId="0" xfId="0" applyNumberFormat="1" applyFont="1"/>
    <xf numFmtId="0" fontId="2" fillId="0" borderId="1" xfId="0" applyFont="1" applyBorder="1"/>
    <xf numFmtId="4" fontId="7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0" fontId="2" fillId="0" borderId="3" xfId="0" applyFont="1" applyBorder="1" applyAlignment="1">
      <alignment horizontal="right"/>
    </xf>
    <xf numFmtId="4" fontId="0" fillId="0" borderId="4" xfId="0" applyNumberFormat="1" applyBorder="1"/>
    <xf numFmtId="4" fontId="0" fillId="0" borderId="5" xfId="0" applyNumberFormat="1" applyBorder="1"/>
    <xf numFmtId="0" fontId="2" fillId="0" borderId="6" xfId="0" applyFont="1" applyBorder="1" applyAlignment="1">
      <alignment horizontal="right"/>
    </xf>
    <xf numFmtId="4" fontId="0" fillId="0" borderId="7" xfId="0" applyNumberFormat="1" applyBorder="1"/>
    <xf numFmtId="4" fontId="0" fillId="0" borderId="8" xfId="0" applyNumberFormat="1" applyBorder="1"/>
    <xf numFmtId="0" fontId="13" fillId="0" borderId="0" xfId="0" applyFont="1"/>
    <xf numFmtId="4" fontId="10" fillId="0" borderId="0" xfId="0" applyNumberFormat="1" applyFont="1"/>
    <xf numFmtId="4" fontId="14" fillId="0" borderId="0" xfId="0" applyNumberFormat="1" applyFont="1"/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57151</xdr:rowOff>
    </xdr:from>
    <xdr:to>
      <xdr:col>1</xdr:col>
      <xdr:colOff>1028700</xdr:colOff>
      <xdr:row>5</xdr:row>
      <xdr:rowOff>19051</xdr:rowOff>
    </xdr:to>
    <xdr:pic>
      <xdr:nvPicPr>
        <xdr:cNvPr id="2" name="Slika 1" descr="Lions 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7151"/>
          <a:ext cx="9810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96"/>
  <sheetViews>
    <sheetView tabSelected="1" workbookViewId="0">
      <selection activeCell="B8" sqref="B8"/>
    </sheetView>
  </sheetViews>
  <sheetFormatPr defaultRowHeight="15" x14ac:dyDescent="0.25"/>
  <cols>
    <col min="1" max="1" width="4.85546875" customWidth="1"/>
    <col min="2" max="2" width="54.5703125" customWidth="1"/>
    <col min="3" max="3" width="17.7109375" customWidth="1"/>
    <col min="4" max="4" width="15" customWidth="1"/>
  </cols>
  <sheetData>
    <row r="6" spans="1:8" ht="9" customHeight="1" x14ac:dyDescent="0.25"/>
    <row r="7" spans="1:8" ht="36" customHeight="1" x14ac:dyDescent="0.25">
      <c r="B7" s="50" t="s">
        <v>85</v>
      </c>
      <c r="C7" s="50"/>
      <c r="D7" s="4"/>
      <c r="E7" s="4"/>
      <c r="F7" s="4"/>
      <c r="G7" s="4"/>
      <c r="H7" s="4"/>
    </row>
    <row r="8" spans="1:8" ht="12" customHeight="1" x14ac:dyDescent="0.35">
      <c r="B8" s="14"/>
      <c r="C8" s="14"/>
      <c r="D8" s="5"/>
      <c r="E8" s="5"/>
      <c r="F8" s="5"/>
      <c r="G8" s="5"/>
      <c r="H8" s="5"/>
    </row>
    <row r="9" spans="1:8" ht="23.25" x14ac:dyDescent="0.35">
      <c r="B9" s="15" t="s">
        <v>2</v>
      </c>
      <c r="D9" s="3"/>
      <c r="E9" s="3"/>
      <c r="F9" s="3"/>
      <c r="G9" s="3"/>
      <c r="H9" s="3"/>
    </row>
    <row r="10" spans="1:8" x14ac:dyDescent="0.25">
      <c r="A10" s="1" t="s">
        <v>0</v>
      </c>
      <c r="B10" s="1" t="s">
        <v>1</v>
      </c>
      <c r="C10" s="2" t="s">
        <v>25</v>
      </c>
      <c r="D10" s="1" t="s">
        <v>70</v>
      </c>
    </row>
    <row r="11" spans="1:8" ht="18.75" x14ac:dyDescent="0.3">
      <c r="A11" s="28" t="s">
        <v>6</v>
      </c>
      <c r="B11" s="29" t="s">
        <v>7</v>
      </c>
      <c r="C11" s="30">
        <f>SUM(C12+C16+C21)</f>
        <v>54380</v>
      </c>
      <c r="D11" s="30">
        <f>SUM(D12+D16+D21)</f>
        <v>7516.33</v>
      </c>
    </row>
    <row r="12" spans="1:8" ht="18" customHeight="1" x14ac:dyDescent="0.25">
      <c r="A12" s="18" t="s">
        <v>8</v>
      </c>
      <c r="B12" s="18" t="s">
        <v>3</v>
      </c>
      <c r="C12" s="31">
        <f>SUM(C13:C15)</f>
        <v>44000</v>
      </c>
      <c r="D12" s="31">
        <f>SUM(D13:D15)</f>
        <v>5857</v>
      </c>
    </row>
    <row r="13" spans="1:8" ht="15.75" x14ac:dyDescent="0.25">
      <c r="A13" s="32" t="s">
        <v>4</v>
      </c>
      <c r="B13" s="32" t="s">
        <v>61</v>
      </c>
      <c r="C13" s="33">
        <v>33000</v>
      </c>
      <c r="D13" s="7">
        <v>4393</v>
      </c>
    </row>
    <row r="14" spans="1:8" ht="15.75" x14ac:dyDescent="0.25">
      <c r="A14" s="32" t="s">
        <v>5</v>
      </c>
      <c r="B14" s="32" t="s">
        <v>62</v>
      </c>
      <c r="C14" s="33">
        <v>11000</v>
      </c>
      <c r="D14" s="7">
        <v>1464</v>
      </c>
    </row>
    <row r="15" spans="1:8" ht="10.5" customHeight="1" x14ac:dyDescent="0.25">
      <c r="A15" s="32"/>
      <c r="B15" s="32"/>
      <c r="C15" s="33"/>
      <c r="D15" s="7"/>
    </row>
    <row r="16" spans="1:8" ht="15.75" x14ac:dyDescent="0.25">
      <c r="A16" s="18" t="s">
        <v>9</v>
      </c>
      <c r="B16" s="18" t="s">
        <v>33</v>
      </c>
      <c r="C16" s="31">
        <f>SUM(C17:C20)</f>
        <v>9150</v>
      </c>
      <c r="D16" s="31">
        <f>SUM(D17:D20)</f>
        <v>1387.16</v>
      </c>
    </row>
    <row r="17" spans="1:4" ht="15.75" x14ac:dyDescent="0.25">
      <c r="A17" s="32" t="s">
        <v>4</v>
      </c>
      <c r="B17" s="32" t="s">
        <v>63</v>
      </c>
      <c r="C17" s="33">
        <v>3000</v>
      </c>
      <c r="D17" s="7">
        <v>1387.16</v>
      </c>
    </row>
    <row r="18" spans="1:4" ht="15.75" x14ac:dyDescent="0.25">
      <c r="A18" s="32" t="s">
        <v>5</v>
      </c>
      <c r="B18" s="32" t="s">
        <v>57</v>
      </c>
      <c r="C18" s="33">
        <v>3150</v>
      </c>
      <c r="D18" s="7"/>
    </row>
    <row r="19" spans="1:4" ht="15.75" x14ac:dyDescent="0.25">
      <c r="A19" s="32" t="s">
        <v>15</v>
      </c>
      <c r="B19" s="32" t="s">
        <v>83</v>
      </c>
      <c r="C19" s="33">
        <v>3000</v>
      </c>
      <c r="D19" s="7"/>
    </row>
    <row r="20" spans="1:4" ht="9.75" customHeight="1" x14ac:dyDescent="0.25">
      <c r="A20" s="32"/>
      <c r="B20" s="32"/>
      <c r="C20" s="33"/>
      <c r="D20" s="7"/>
    </row>
    <row r="21" spans="1:4" ht="15.75" x14ac:dyDescent="0.25">
      <c r="A21" s="12" t="s">
        <v>23</v>
      </c>
      <c r="B21" s="12" t="s">
        <v>44</v>
      </c>
      <c r="C21" s="34">
        <f>SUM(C22:C25)</f>
        <v>1230</v>
      </c>
      <c r="D21" s="34">
        <f>SUM(D22:D25)</f>
        <v>272.16999999999996</v>
      </c>
    </row>
    <row r="22" spans="1:4" ht="15.75" x14ac:dyDescent="0.25">
      <c r="A22" s="32" t="s">
        <v>4</v>
      </c>
      <c r="B22" s="32" t="s">
        <v>34</v>
      </c>
      <c r="C22" s="33">
        <v>1000</v>
      </c>
      <c r="D22" s="7"/>
    </row>
    <row r="23" spans="1:4" ht="15.75" x14ac:dyDescent="0.25">
      <c r="A23" s="32" t="s">
        <v>5</v>
      </c>
      <c r="B23" s="32" t="s">
        <v>27</v>
      </c>
      <c r="C23" s="33">
        <v>200</v>
      </c>
      <c r="D23" s="7">
        <v>263.70999999999998</v>
      </c>
    </row>
    <row r="24" spans="1:4" ht="15.75" x14ac:dyDescent="0.25">
      <c r="A24" s="32" t="s">
        <v>10</v>
      </c>
      <c r="B24" s="32" t="s">
        <v>32</v>
      </c>
      <c r="C24" s="33">
        <v>30</v>
      </c>
      <c r="D24" s="7">
        <v>8.4600000000000009</v>
      </c>
    </row>
    <row r="25" spans="1:4" ht="9.75" customHeight="1" x14ac:dyDescent="0.25">
      <c r="A25" s="32"/>
      <c r="B25" s="32"/>
      <c r="C25" s="33"/>
      <c r="D25" s="7"/>
    </row>
    <row r="26" spans="1:4" ht="18.75" x14ac:dyDescent="0.3">
      <c r="A26" s="13" t="s">
        <v>13</v>
      </c>
      <c r="B26" s="21" t="s">
        <v>50</v>
      </c>
      <c r="C26" s="20">
        <f>SUM(C29+C31+C33+C35+C37)</f>
        <v>38000</v>
      </c>
      <c r="D26" s="20">
        <f>SUM(D29+D31+D33+D35+D37)</f>
        <v>4300</v>
      </c>
    </row>
    <row r="27" spans="1:4" x14ac:dyDescent="0.25">
      <c r="A27" s="16"/>
      <c r="B27" s="17"/>
      <c r="C27" s="7"/>
      <c r="D27" s="7"/>
    </row>
    <row r="28" spans="1:4" ht="15.75" x14ac:dyDescent="0.25">
      <c r="A28" s="18" t="s">
        <v>8</v>
      </c>
      <c r="B28" s="18" t="s">
        <v>54</v>
      </c>
      <c r="C28" s="31">
        <v>15000</v>
      </c>
      <c r="D28" s="31">
        <v>15000</v>
      </c>
    </row>
    <row r="29" spans="1:4" ht="15.75" x14ac:dyDescent="0.25">
      <c r="A29" s="32" t="s">
        <v>4</v>
      </c>
      <c r="B29" s="32" t="s">
        <v>28</v>
      </c>
      <c r="C29" s="33">
        <v>15000</v>
      </c>
      <c r="D29" s="7"/>
    </row>
    <row r="30" spans="1:4" ht="15.75" x14ac:dyDescent="0.25">
      <c r="A30" s="18" t="s">
        <v>45</v>
      </c>
      <c r="B30" s="18" t="s">
        <v>64</v>
      </c>
      <c r="C30" s="31">
        <v>0</v>
      </c>
      <c r="D30" s="31"/>
    </row>
    <row r="31" spans="1:4" ht="15.75" x14ac:dyDescent="0.25">
      <c r="A31" s="32" t="s">
        <v>4</v>
      </c>
      <c r="B31" s="32" t="s">
        <v>65</v>
      </c>
      <c r="C31" s="33">
        <v>0</v>
      </c>
      <c r="D31" s="7"/>
    </row>
    <row r="32" spans="1:4" ht="15.75" x14ac:dyDescent="0.25">
      <c r="A32" s="18" t="s">
        <v>23</v>
      </c>
      <c r="B32" s="18" t="s">
        <v>29</v>
      </c>
      <c r="C32" s="31">
        <f>SUM(C33:C33)</f>
        <v>4000</v>
      </c>
      <c r="D32" s="31">
        <f>SUM(D33:D33)</f>
        <v>450</v>
      </c>
    </row>
    <row r="33" spans="1:4" ht="15.75" x14ac:dyDescent="0.25">
      <c r="A33" s="32" t="s">
        <v>4</v>
      </c>
      <c r="B33" s="32" t="s">
        <v>28</v>
      </c>
      <c r="C33" s="33">
        <v>4000</v>
      </c>
      <c r="D33" s="7">
        <v>450</v>
      </c>
    </row>
    <row r="34" spans="1:4" ht="15.75" x14ac:dyDescent="0.25">
      <c r="A34" s="18" t="s">
        <v>66</v>
      </c>
      <c r="B34" s="18" t="s">
        <v>30</v>
      </c>
      <c r="C34" s="31">
        <f>SUM(C35:C35)</f>
        <v>12000</v>
      </c>
      <c r="D34" s="31">
        <f>SUM(D35:D35)</f>
        <v>2350</v>
      </c>
    </row>
    <row r="35" spans="1:4" ht="15.75" x14ac:dyDescent="0.25">
      <c r="A35" s="32" t="s">
        <v>4</v>
      </c>
      <c r="B35" s="32" t="s">
        <v>28</v>
      </c>
      <c r="C35" s="33">
        <v>12000</v>
      </c>
      <c r="D35" s="7">
        <v>2350</v>
      </c>
    </row>
    <row r="36" spans="1:4" ht="15.75" x14ac:dyDescent="0.25">
      <c r="A36" s="18" t="s">
        <v>67</v>
      </c>
      <c r="B36" s="18" t="s">
        <v>31</v>
      </c>
      <c r="C36" s="31">
        <v>7000</v>
      </c>
      <c r="D36" s="31">
        <v>7000</v>
      </c>
    </row>
    <row r="37" spans="1:4" ht="15.75" x14ac:dyDescent="0.25">
      <c r="A37" s="32" t="s">
        <v>4</v>
      </c>
      <c r="B37" s="32" t="s">
        <v>28</v>
      </c>
      <c r="C37" s="33">
        <v>7000</v>
      </c>
      <c r="D37" s="7">
        <v>1500</v>
      </c>
    </row>
    <row r="38" spans="1:4" ht="6.75" customHeight="1" x14ac:dyDescent="0.25">
      <c r="C38" s="7"/>
      <c r="D38" s="7"/>
    </row>
    <row r="39" spans="1:4" ht="23.25" x14ac:dyDescent="0.35">
      <c r="B39" s="15" t="s">
        <v>56</v>
      </c>
      <c r="C39" s="7"/>
      <c r="D39" s="7"/>
    </row>
    <row r="40" spans="1:4" ht="18.75" x14ac:dyDescent="0.3">
      <c r="A40" s="19" t="s">
        <v>6</v>
      </c>
      <c r="B40" s="19" t="s">
        <v>11</v>
      </c>
      <c r="C40" s="20">
        <f>SUM(C41+C54)</f>
        <v>54380</v>
      </c>
      <c r="D40" s="20">
        <f>SUM(D41+D54)</f>
        <v>1913.09</v>
      </c>
    </row>
    <row r="41" spans="1:4" ht="15.75" x14ac:dyDescent="0.25">
      <c r="A41" s="18" t="s">
        <v>8</v>
      </c>
      <c r="B41" s="18" t="s">
        <v>14</v>
      </c>
      <c r="C41" s="31">
        <f>SUM(C42:C53)</f>
        <v>43380</v>
      </c>
      <c r="D41" s="31">
        <f>SUM(D42:D53)</f>
        <v>1913.09</v>
      </c>
    </row>
    <row r="42" spans="1:4" ht="15.75" x14ac:dyDescent="0.25">
      <c r="A42" s="32" t="s">
        <v>4</v>
      </c>
      <c r="B42" s="32" t="s">
        <v>35</v>
      </c>
      <c r="C42" s="33">
        <v>8000</v>
      </c>
      <c r="D42" s="49">
        <v>612.5</v>
      </c>
    </row>
    <row r="43" spans="1:4" ht="15.75" x14ac:dyDescent="0.25">
      <c r="A43" s="36" t="s">
        <v>5</v>
      </c>
      <c r="B43" s="36" t="s">
        <v>60</v>
      </c>
      <c r="C43" s="37">
        <v>7800</v>
      </c>
      <c r="D43" s="49">
        <v>875</v>
      </c>
    </row>
    <row r="44" spans="1:4" ht="15.75" x14ac:dyDescent="0.25">
      <c r="A44" s="36" t="s">
        <v>10</v>
      </c>
      <c r="B44" s="36" t="s">
        <v>68</v>
      </c>
      <c r="C44" s="37">
        <v>2000</v>
      </c>
      <c r="D44" s="48"/>
    </row>
    <row r="45" spans="1:4" ht="15.75" x14ac:dyDescent="0.25">
      <c r="A45" s="32" t="s">
        <v>15</v>
      </c>
      <c r="B45" s="32" t="s">
        <v>18</v>
      </c>
      <c r="C45" s="33">
        <v>2000</v>
      </c>
      <c r="D45" s="7">
        <v>287.5</v>
      </c>
    </row>
    <row r="46" spans="1:4" ht="31.5" x14ac:dyDescent="0.25">
      <c r="A46" s="32" t="s">
        <v>16</v>
      </c>
      <c r="B46" s="35" t="s">
        <v>43</v>
      </c>
      <c r="C46" s="33">
        <v>2000</v>
      </c>
      <c r="D46" s="7">
        <v>138.09</v>
      </c>
    </row>
    <row r="47" spans="1:4" ht="15.75" x14ac:dyDescent="0.25">
      <c r="A47" s="32" t="s">
        <v>17</v>
      </c>
      <c r="B47" s="32" t="s">
        <v>37</v>
      </c>
      <c r="C47" s="33">
        <v>3000</v>
      </c>
      <c r="D47" s="7"/>
    </row>
    <row r="48" spans="1:4" ht="15.75" x14ac:dyDescent="0.25">
      <c r="A48" s="32" t="s">
        <v>19</v>
      </c>
      <c r="B48" s="32" t="s">
        <v>39</v>
      </c>
      <c r="C48" s="33">
        <v>5000</v>
      </c>
      <c r="D48" s="7"/>
    </row>
    <row r="49" spans="1:4" ht="12.75" customHeight="1" x14ac:dyDescent="0.25">
      <c r="A49" s="32" t="s">
        <v>20</v>
      </c>
      <c r="B49" s="32" t="s">
        <v>40</v>
      </c>
      <c r="C49" s="33">
        <v>5200</v>
      </c>
      <c r="D49" s="7"/>
    </row>
    <row r="50" spans="1:4" ht="15.75" x14ac:dyDescent="0.25">
      <c r="A50" s="32" t="s">
        <v>24</v>
      </c>
      <c r="B50" s="32" t="s">
        <v>41</v>
      </c>
      <c r="C50" s="33">
        <v>1000</v>
      </c>
      <c r="D50" s="7"/>
    </row>
    <row r="51" spans="1:4" ht="15.75" x14ac:dyDescent="0.25">
      <c r="A51" s="32" t="s">
        <v>46</v>
      </c>
      <c r="B51" s="32" t="s">
        <v>38</v>
      </c>
      <c r="C51" s="33">
        <v>1000</v>
      </c>
      <c r="D51" s="7"/>
    </row>
    <row r="52" spans="1:4" ht="15.75" x14ac:dyDescent="0.25">
      <c r="A52" s="32" t="s">
        <v>69</v>
      </c>
      <c r="B52" s="32" t="s">
        <v>36</v>
      </c>
      <c r="C52" s="33">
        <v>6380</v>
      </c>
      <c r="D52" s="7"/>
    </row>
    <row r="53" spans="1:4" ht="4.5" customHeight="1" x14ac:dyDescent="0.25">
      <c r="A53" s="32"/>
      <c r="B53" s="32"/>
      <c r="C53" s="33"/>
      <c r="D53" s="7"/>
    </row>
    <row r="54" spans="1:4" ht="15.75" x14ac:dyDescent="0.25">
      <c r="A54" s="18" t="s">
        <v>45</v>
      </c>
      <c r="B54" s="18" t="s">
        <v>12</v>
      </c>
      <c r="C54" s="31">
        <f>SUM(C55:C56)</f>
        <v>11000</v>
      </c>
      <c r="D54" s="31">
        <f>SUM(D55:D56)</f>
        <v>0</v>
      </c>
    </row>
    <row r="55" spans="1:4" ht="15.75" x14ac:dyDescent="0.25">
      <c r="A55" s="32" t="s">
        <v>4</v>
      </c>
      <c r="B55" s="32" t="s">
        <v>58</v>
      </c>
      <c r="C55" s="33">
        <v>11000</v>
      </c>
      <c r="D55" s="7"/>
    </row>
    <row r="56" spans="1:4" ht="9" customHeight="1" x14ac:dyDescent="0.25">
      <c r="A56" s="32"/>
      <c r="B56" s="32"/>
      <c r="C56" s="33"/>
      <c r="D56" s="7"/>
    </row>
    <row r="57" spans="1:4" ht="15.75" x14ac:dyDescent="0.25">
      <c r="A57" s="18" t="s">
        <v>23</v>
      </c>
      <c r="B57" s="18" t="s">
        <v>47</v>
      </c>
      <c r="C57" s="31">
        <f>SUM(C58:C59)</f>
        <v>8000</v>
      </c>
      <c r="D57" s="31">
        <f>SUM(D58:D59)</f>
        <v>0</v>
      </c>
    </row>
    <row r="58" spans="1:4" ht="15.75" x14ac:dyDescent="0.25">
      <c r="A58" s="32" t="s">
        <v>4</v>
      </c>
      <c r="B58" s="32" t="s">
        <v>21</v>
      </c>
      <c r="C58" s="33">
        <v>8000</v>
      </c>
      <c r="D58" s="7"/>
    </row>
    <row r="59" spans="1:4" ht="12.75" customHeight="1" x14ac:dyDescent="0.25">
      <c r="A59" s="32"/>
      <c r="B59" s="32"/>
      <c r="C59" s="33"/>
      <c r="D59" s="7"/>
    </row>
    <row r="60" spans="1:4" ht="9" hidden="1" customHeight="1" x14ac:dyDescent="0.25">
      <c r="C60" s="7"/>
      <c r="D60" s="7"/>
    </row>
    <row r="61" spans="1:4" ht="18.75" x14ac:dyDescent="0.3">
      <c r="A61" s="22" t="s">
        <v>13</v>
      </c>
      <c r="B61" s="21" t="s">
        <v>51</v>
      </c>
      <c r="C61" s="20">
        <f>SUM(C62+C64+C66+C68+C70)</f>
        <v>38000</v>
      </c>
      <c r="D61" s="20">
        <f>SUM(D62+D64+D66+D68+D70)</f>
        <v>10744</v>
      </c>
    </row>
    <row r="62" spans="1:4" ht="15.75" x14ac:dyDescent="0.25">
      <c r="A62" s="18" t="s">
        <v>8</v>
      </c>
      <c r="B62" s="18" t="s">
        <v>26</v>
      </c>
      <c r="C62" s="31">
        <f>SUM(C63:C63)</f>
        <v>15000</v>
      </c>
      <c r="D62" s="31">
        <f>SUM(D63:D63)</f>
        <v>0</v>
      </c>
    </row>
    <row r="63" spans="1:4" ht="15.75" x14ac:dyDescent="0.25">
      <c r="A63" s="32" t="s">
        <v>4</v>
      </c>
      <c r="B63" s="32" t="s">
        <v>59</v>
      </c>
      <c r="C63" s="33">
        <v>15000</v>
      </c>
      <c r="D63" s="7"/>
    </row>
    <row r="64" spans="1:4" ht="15.75" x14ac:dyDescent="0.25">
      <c r="A64" s="18" t="s">
        <v>45</v>
      </c>
      <c r="B64" s="18" t="s">
        <v>64</v>
      </c>
      <c r="C64" s="31">
        <v>0</v>
      </c>
      <c r="D64" s="31"/>
    </row>
    <row r="65" spans="1:4" ht="15.75" x14ac:dyDescent="0.25">
      <c r="A65" s="32" t="s">
        <v>4</v>
      </c>
      <c r="B65" s="32" t="s">
        <v>65</v>
      </c>
      <c r="C65" s="33">
        <v>0</v>
      </c>
      <c r="D65" s="7"/>
    </row>
    <row r="66" spans="1:4" ht="15.75" x14ac:dyDescent="0.25">
      <c r="A66" s="18" t="s">
        <v>23</v>
      </c>
      <c r="B66" s="18" t="s">
        <v>29</v>
      </c>
      <c r="C66" s="31">
        <f>SUM(C67:C67)</f>
        <v>4000</v>
      </c>
      <c r="D66" s="31">
        <f>SUM(D67:D67)</f>
        <v>0</v>
      </c>
    </row>
    <row r="67" spans="1:4" ht="15.75" x14ac:dyDescent="0.25">
      <c r="A67" s="32" t="s">
        <v>4</v>
      </c>
      <c r="B67" s="32" t="s">
        <v>52</v>
      </c>
      <c r="C67" s="33">
        <v>4000</v>
      </c>
      <c r="D67" s="7"/>
    </row>
    <row r="68" spans="1:4" ht="15.75" x14ac:dyDescent="0.25">
      <c r="A68" s="18" t="s">
        <v>66</v>
      </c>
      <c r="B68" s="18" t="s">
        <v>30</v>
      </c>
      <c r="C68" s="31">
        <f>SUM(C69:C69)</f>
        <v>12000</v>
      </c>
      <c r="D68" s="31">
        <f>SUM(D69:D69)</f>
        <v>10744</v>
      </c>
    </row>
    <row r="69" spans="1:4" ht="15.75" x14ac:dyDescent="0.25">
      <c r="A69" s="32" t="s">
        <v>4</v>
      </c>
      <c r="B69" s="32" t="s">
        <v>42</v>
      </c>
      <c r="C69" s="33">
        <v>12000</v>
      </c>
      <c r="D69" s="7">
        <v>10744</v>
      </c>
    </row>
    <row r="70" spans="1:4" ht="15.75" x14ac:dyDescent="0.25">
      <c r="A70" s="18" t="s">
        <v>67</v>
      </c>
      <c r="B70" s="18" t="s">
        <v>31</v>
      </c>
      <c r="C70" s="31">
        <f>SUM(C71:C71)</f>
        <v>7000</v>
      </c>
      <c r="D70" s="31">
        <f>SUM(D71:D71)</f>
        <v>0</v>
      </c>
    </row>
    <row r="71" spans="1:4" ht="15.75" x14ac:dyDescent="0.25">
      <c r="A71" s="32" t="s">
        <v>4</v>
      </c>
      <c r="B71" s="32" t="s">
        <v>53</v>
      </c>
      <c r="C71" s="33">
        <v>7000</v>
      </c>
      <c r="D71" s="7"/>
    </row>
    <row r="72" spans="1:4" x14ac:dyDescent="0.25">
      <c r="C72" s="7"/>
      <c r="D72" s="7"/>
    </row>
    <row r="73" spans="1:4" ht="18.75" x14ac:dyDescent="0.3">
      <c r="B73" s="11" t="s">
        <v>22</v>
      </c>
      <c r="C73" s="7"/>
      <c r="D73" s="7"/>
    </row>
    <row r="74" spans="1:4" ht="9" customHeight="1" x14ac:dyDescent="0.25">
      <c r="C74" s="7"/>
      <c r="D74" s="7"/>
    </row>
    <row r="75" spans="1:4" ht="15.75" x14ac:dyDescent="0.25">
      <c r="A75" s="8" t="s">
        <v>6</v>
      </c>
      <c r="B75" s="8" t="s">
        <v>7</v>
      </c>
      <c r="C75" s="9">
        <f>C11</f>
        <v>54380</v>
      </c>
      <c r="D75" s="9">
        <f>D11</f>
        <v>7516.33</v>
      </c>
    </row>
    <row r="76" spans="1:4" ht="15.75" x14ac:dyDescent="0.25">
      <c r="A76" s="16" t="s">
        <v>13</v>
      </c>
      <c r="B76" s="24" t="s">
        <v>55</v>
      </c>
      <c r="C76" s="23">
        <f>C26</f>
        <v>38000</v>
      </c>
      <c r="D76" s="23">
        <f>D26</f>
        <v>4300</v>
      </c>
    </row>
    <row r="77" spans="1:4" ht="18.75" customHeight="1" x14ac:dyDescent="0.3">
      <c r="A77" s="8"/>
      <c r="B77" s="11" t="s">
        <v>48</v>
      </c>
      <c r="C77" s="26">
        <f>SUM(C75:C76)</f>
        <v>92380</v>
      </c>
      <c r="D77" s="26">
        <f>SUM(D75:D76)</f>
        <v>11816.33</v>
      </c>
    </row>
    <row r="78" spans="1:4" ht="27" customHeight="1" x14ac:dyDescent="0.25">
      <c r="A78" s="8" t="s">
        <v>13</v>
      </c>
      <c r="B78" s="8" t="s">
        <v>11</v>
      </c>
      <c r="C78" s="10">
        <f>C40</f>
        <v>54380</v>
      </c>
      <c r="D78" s="10">
        <f>D40</f>
        <v>1913.09</v>
      </c>
    </row>
    <row r="79" spans="1:4" ht="18.75" x14ac:dyDescent="0.25">
      <c r="A79" s="25" t="s">
        <v>13</v>
      </c>
      <c r="B79" s="24" t="s">
        <v>51</v>
      </c>
      <c r="C79" s="10">
        <f>C61</f>
        <v>38000</v>
      </c>
      <c r="D79" s="10">
        <f>D61</f>
        <v>10744</v>
      </c>
    </row>
    <row r="80" spans="1:4" ht="18.75" x14ac:dyDescent="0.3">
      <c r="A80" s="8"/>
      <c r="B80" s="11" t="s">
        <v>49</v>
      </c>
      <c r="C80" s="27">
        <f>SUM(C78:C79)</f>
        <v>92380</v>
      </c>
      <c r="D80" s="27">
        <f>SUM(D78:D79)</f>
        <v>12657.09</v>
      </c>
    </row>
    <row r="81" spans="1:4" ht="15.75" x14ac:dyDescent="0.25">
      <c r="A81" s="8"/>
      <c r="B81" s="8"/>
      <c r="C81" s="10"/>
      <c r="D81" s="7"/>
    </row>
    <row r="82" spans="1:4" ht="11.25" customHeight="1" x14ac:dyDescent="0.25">
      <c r="C82" s="7"/>
      <c r="D82" s="7"/>
    </row>
    <row r="83" spans="1:4" ht="18.75" x14ac:dyDescent="0.3">
      <c r="B83" s="5" t="s">
        <v>79</v>
      </c>
      <c r="C83" s="7"/>
      <c r="D83" s="7"/>
    </row>
    <row r="84" spans="1:4" x14ac:dyDescent="0.25">
      <c r="C84" s="7"/>
      <c r="D84" s="7"/>
    </row>
    <row r="85" spans="1:4" ht="15.75" x14ac:dyDescent="0.25">
      <c r="A85" s="6"/>
      <c r="B85" s="38" t="s">
        <v>1</v>
      </c>
      <c r="C85" s="39" t="s">
        <v>84</v>
      </c>
      <c r="D85" s="39" t="s">
        <v>80</v>
      </c>
    </row>
    <row r="86" spans="1:4" x14ac:dyDescent="0.25">
      <c r="B86" s="38" t="s">
        <v>71</v>
      </c>
      <c r="C86" s="40">
        <v>12132.35</v>
      </c>
      <c r="D86" s="40">
        <v>11973.88</v>
      </c>
    </row>
    <row r="87" spans="1:4" x14ac:dyDescent="0.25">
      <c r="B87" s="38" t="s">
        <v>72</v>
      </c>
      <c r="C87" s="40">
        <v>1367.39</v>
      </c>
      <c r="D87" s="40">
        <v>1367.51</v>
      </c>
    </row>
    <row r="88" spans="1:4" x14ac:dyDescent="0.25">
      <c r="B88" s="38" t="s">
        <v>73</v>
      </c>
      <c r="C88" s="40">
        <v>10662.5</v>
      </c>
      <c r="D88" s="40">
        <v>10963.5</v>
      </c>
    </row>
    <row r="89" spans="1:4" x14ac:dyDescent="0.25">
      <c r="B89" s="38" t="s">
        <v>74</v>
      </c>
      <c r="C89" s="40">
        <v>30812.68</v>
      </c>
      <c r="D89" s="40">
        <v>28814.69</v>
      </c>
    </row>
    <row r="90" spans="1:4" x14ac:dyDescent="0.25">
      <c r="B90" s="38" t="s">
        <v>75</v>
      </c>
      <c r="C90" s="40">
        <v>31317.599999999999</v>
      </c>
      <c r="D90" s="40">
        <v>32246.52</v>
      </c>
    </row>
    <row r="91" spans="1:4" x14ac:dyDescent="0.25">
      <c r="B91" s="38" t="s">
        <v>76</v>
      </c>
      <c r="C91" s="40">
        <v>140.34</v>
      </c>
      <c r="D91" s="40">
        <v>140.34</v>
      </c>
    </row>
    <row r="92" spans="1:4" x14ac:dyDescent="0.25">
      <c r="B92" s="41" t="s">
        <v>77</v>
      </c>
      <c r="C92" s="42">
        <f>SUM(C86:C91)-C87</f>
        <v>85065.469999999987</v>
      </c>
      <c r="D92" s="43">
        <f>SUM(D86:D91)-D87</f>
        <v>84138.930000000008</v>
      </c>
    </row>
    <row r="93" spans="1:4" x14ac:dyDescent="0.25">
      <c r="B93" s="44" t="s">
        <v>78</v>
      </c>
      <c r="C93" s="45">
        <f>SUM(C87)</f>
        <v>1367.39</v>
      </c>
      <c r="D93" s="46">
        <f>SUM(D87)</f>
        <v>1367.51</v>
      </c>
    </row>
    <row r="95" spans="1:4" ht="15.75" x14ac:dyDescent="0.25">
      <c r="B95" s="47" t="s">
        <v>81</v>
      </c>
    </row>
    <row r="96" spans="1:4" ht="15.75" x14ac:dyDescent="0.25">
      <c r="B96" s="47" t="s">
        <v>82</v>
      </c>
    </row>
  </sheetData>
  <mergeCells count="1">
    <mergeCell ref="B7:C7"/>
  </mergeCells>
  <phoneticPr fontId="12" type="noConversion"/>
  <pageMargins left="0.51181102362204722" right="0.51181102362204722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 sjednica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Milorad Stanić</dc:creator>
  <cp:lastModifiedBy>MARIN</cp:lastModifiedBy>
  <cp:lastPrinted>2025-09-04T19:44:33Z</cp:lastPrinted>
  <dcterms:created xsi:type="dcterms:W3CDTF">2015-06-05T18:17:20Z</dcterms:created>
  <dcterms:modified xsi:type="dcterms:W3CDTF">2025-09-04T19:47:37Z</dcterms:modified>
</cp:coreProperties>
</file>